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60" activeTab="0"/>
  </bookViews>
  <sheets>
    <sheet name="2 класс" sheetId="1" r:id="rId1"/>
  </sheets>
  <definedNames>
    <definedName name="HTML_CodePage" hidden="1">1251</definedName>
    <definedName name="HTML_Control" hidden="1">{"'длинная'!$A$4:$AE$21"}</definedName>
    <definedName name="HTML_Description" hidden="1">""</definedName>
    <definedName name="HTML_Email" hidden="1">""</definedName>
    <definedName name="HTML_Header" hidden="1">"длинная"</definedName>
    <definedName name="HTML_LastUpdate" hidden="1">"14.07.04"</definedName>
    <definedName name="HTML_LineAfter" hidden="1">FALSE</definedName>
    <definedName name="HTML_LineBefore" hidden="1">FALSE</definedName>
    <definedName name="HTML_Name" hidden="1">"terminal"</definedName>
    <definedName name="HTML_OBDlg2" hidden="1">TRUE</definedName>
    <definedName name="HTML_OBDlg4" hidden="1">TRUE</definedName>
    <definedName name="HTML_OS" hidden="1">0</definedName>
    <definedName name="HTML_PathFile" hidden="1">"C:\WINDOWS\Рабочий стол\MyHTML.htm"</definedName>
    <definedName name="HTML_Title" hidden="1">"длинная"</definedName>
    <definedName name="ОВ">#REF!</definedName>
    <definedName name="р">#REF!</definedName>
    <definedName name="рА">#REF!</definedName>
    <definedName name="рК">#REF!</definedName>
  </definedNames>
  <calcPr fullCalcOnLoad="1"/>
</workbook>
</file>

<file path=xl/sharedStrings.xml><?xml version="1.0" encoding="utf-8"?>
<sst xmlns="http://schemas.openxmlformats.org/spreadsheetml/2006/main" count="89" uniqueCount="73">
  <si>
    <t>№ п/п</t>
  </si>
  <si>
    <t>Команда</t>
  </si>
  <si>
    <t>УТВЕРЖДАЮ:</t>
  </si>
  <si>
    <t>Главный судья соревнований</t>
  </si>
  <si>
    <t>Список участников</t>
  </si>
  <si>
    <t>Ранг участников</t>
  </si>
  <si>
    <t>Время старта</t>
  </si>
  <si>
    <t>Время финиша</t>
  </si>
  <si>
    <t>Ходовое время</t>
  </si>
  <si>
    <t>Штрафы на этапах</t>
  </si>
  <si>
    <t>Сумма штрафного времени</t>
  </si>
  <si>
    <t>Результат</t>
  </si>
  <si>
    <t>Место</t>
  </si>
  <si>
    <t>Процент от победителя</t>
  </si>
  <si>
    <t>Выполненный разряд</t>
  </si>
  <si>
    <t>Ранг соревнований</t>
  </si>
  <si>
    <t>Регион</t>
  </si>
  <si>
    <t>номер</t>
  </si>
  <si>
    <t>Навесная</t>
  </si>
  <si>
    <t>Баллы</t>
  </si>
  <si>
    <t>Федерация спортивного туризма города Челябинска</t>
  </si>
  <si>
    <t>Муниципальное учреждение "Городской туристический клуб "Родонит"</t>
  </si>
  <si>
    <t>Открытое Первенство города по спортивному туризму на пешеходных дистанциях</t>
  </si>
  <si>
    <t>______С.Л.Востриков, С1К, г.Челябинск</t>
  </si>
  <si>
    <t xml:space="preserve">ПРИЛОЖЕНИЕ № </t>
  </si>
  <si>
    <t>ПРОТОКОЛ</t>
  </si>
  <si>
    <t>Главный секретарь  _________________________________   Осипова М.Н., С1к, г.Челябинск</t>
  </si>
  <si>
    <t>Спуск</t>
  </si>
  <si>
    <t>Подъём</t>
  </si>
  <si>
    <t>Параллельные</t>
  </si>
  <si>
    <t>Поляна</t>
  </si>
  <si>
    <t>Гимназия № 48</t>
  </si>
  <si>
    <t>ИТиСКС УралГУФК г.Челябинск</t>
  </si>
  <si>
    <t>ЦДЮТур "Космос" - 1</t>
  </si>
  <si>
    <t>т/к "Взлёт" АС ЮУрГУ</t>
  </si>
  <si>
    <t>СЮТур</t>
  </si>
  <si>
    <t>МОУ СОШ № 18</t>
  </si>
  <si>
    <t>т/к "Взлёт"  ЮУрГУ</t>
  </si>
  <si>
    <t>т/к "Взлёт АТ ЮУрГУ</t>
  </si>
  <si>
    <t>ДДТ - 2 г.Курган</t>
  </si>
  <si>
    <t>Челябинск</t>
  </si>
  <si>
    <t>Винокуров Юрий (I), Шаршин Дмитрий (I), 
Кочетов Михаил(II),  Хохрякова Светлана(I)</t>
  </si>
  <si>
    <t>Азьмука Михаил(б/р), Талипов Дамир(б/р), 
Прынзин Максим(б/р), Разумова Яна (б/р)</t>
  </si>
  <si>
    <t>Беляков Роман (II), Виноградов Константин (II), 
Селютин Константин (б/р), Глебова Мария (II)</t>
  </si>
  <si>
    <t>Фрумкина Татьяна(III),Гвоздева Анна (б/р), 
Скачкова Елена (б/р),Колодкин Александр(б/р)</t>
  </si>
  <si>
    <t>Власов Дмитрий(III), Емелюшин Юрий (б/р), 
Жиличкина Мария (б/р), Марченко Александр(II)</t>
  </si>
  <si>
    <t>Умеров Антон(б/р),Зимбовский Дмитрий(II), 
Мажитова Элина(II), Чукальская Юлия(II)</t>
  </si>
  <si>
    <t>Личик Константин(II), Габдулин Александр(II), 
Колосов Иван(II), Конкина Евгения (II)</t>
  </si>
  <si>
    <t>т/к "Саламадр"</t>
  </si>
  <si>
    <t>Поромов Артём(I), Маркелов Иван(I), 
Талкачев Валентин(б/р), Галина Алия(I)</t>
  </si>
  <si>
    <t>Курган</t>
  </si>
  <si>
    <t>МОУ СОШ № 21 "Навигатор"</t>
  </si>
  <si>
    <t>МОУ СОШ № 21 "Звезда"</t>
  </si>
  <si>
    <t>ЦТЮТиК г.Миасс</t>
  </si>
  <si>
    <t>Миасс</t>
  </si>
  <si>
    <t>Сумма штрафных балов</t>
  </si>
  <si>
    <t>Отсечка</t>
  </si>
  <si>
    <t>Булатова Нурия(III), Леонов Дмитрий(III), 
Загетов Владислав(б/р), Уткина Анна(III)</t>
  </si>
  <si>
    <t>Андреев Никита(б/р), Куницин Евгений(б/р), 
Михащенко Максим(б/р), Макаренко Елена(б/р)</t>
  </si>
  <si>
    <t>МОУ СОШ № 106-1</t>
  </si>
  <si>
    <t>Любимов Влад(б/р), Грибюк Артём(б/р), 
Шевченко Анатолий(б/р), Миронова Анна(б/р)</t>
  </si>
  <si>
    <t>Панченко Александр(2юн), Вавилов Никита(б/р), 
Иванов Данил, Долгих Алена(б/р)</t>
  </si>
  <si>
    <t>Трушникова Лилия(II), Школьников Тарас(б/р), 
 Фефелова Ксения (I), Селютина Наталья(II)</t>
  </si>
  <si>
    <t>I</t>
  </si>
  <si>
    <t>II</t>
  </si>
  <si>
    <t>III</t>
  </si>
  <si>
    <t>Утлова Дарина(I), Власова Анастасия(I), 
Музычук Иван(б/р), Страшников Максим(I)</t>
  </si>
  <si>
    <t>МОУ СОШ № 106-2</t>
  </si>
  <si>
    <t>Голендухин Андрей(б/р), Генгер Александр(III), 
Абдрахманова Милена(III), Шаповалов Семён(б/р)</t>
  </si>
  <si>
    <t>ПРИЛОЖЕНИЕ № 7.5</t>
  </si>
  <si>
    <t>Управление по физической культуре спорту и туризму  Администрации города Челябинска</t>
  </si>
  <si>
    <t xml:space="preserve">03 октября 2010 г.                                                                                                                                                                                         г.Челябинск, Шершнёвский лесопарк                                                                                                                                                                          </t>
  </si>
  <si>
    <t>дистанции пешеходная - группа  (2 класс  - первая группа)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</si>
</sst>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"/>
    <numFmt numFmtId="167" formatCode="0.000000"/>
    <numFmt numFmtId="168" formatCode="0.00000"/>
    <numFmt numFmtId="169" formatCode="0.0000"/>
    <numFmt numFmtId="170" formatCode="h:mm:ss;@"/>
    <numFmt numFmtId="171" formatCode="[h]:mm:ss;@"/>
    <numFmt numFmtId="172" formatCode="mm:ss.0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15" borderId="7" applyNumberFormat="0" applyAlignment="0" applyProtection="0"/>
    <xf numFmtId="0" fontId="12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1" fontId="6" fillId="0" borderId="0" xfId="0" applyNumberFormat="1" applyFont="1" applyBorder="1" applyAlignment="1">
      <alignment horizontal="center" vertical="center" wrapText="1"/>
    </xf>
    <xf numFmtId="170" fontId="7" fillId="0" borderId="0" xfId="0" applyNumberFormat="1" applyFont="1" applyBorder="1" applyAlignment="1">
      <alignment horizontal="center" vertical="center" wrapText="1"/>
    </xf>
    <xf numFmtId="170" fontId="4" fillId="0" borderId="0" xfId="0" applyNumberFormat="1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1" fontId="4" fillId="0" borderId="10" xfId="0" applyNumberFormat="1" applyFont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53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164" fontId="4" fillId="0" borderId="14" xfId="0" applyNumberFormat="1" applyFont="1" applyBorder="1" applyAlignment="1">
      <alignment horizontal="center" vertical="center" wrapText="1"/>
    </xf>
    <xf numFmtId="0" fontId="29" fillId="0" borderId="11" xfId="5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53" applyFont="1" applyFill="1" applyBorder="1" applyAlignment="1">
      <alignment horizontal="left" vertical="center" wrapText="1"/>
      <protection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токол ман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75" zoomScaleNormal="75" zoomScalePageLayoutView="0" workbookViewId="0" topLeftCell="A2">
      <selection activeCell="A12" sqref="A12:V12"/>
    </sheetView>
  </sheetViews>
  <sheetFormatPr defaultColWidth="9.00390625" defaultRowHeight="12.75"/>
  <cols>
    <col min="1" max="1" width="3.75390625" style="0" customWidth="1"/>
    <col min="2" max="2" width="9.125" style="0" hidden="1" customWidth="1"/>
    <col min="3" max="3" width="25.00390625" style="0" customWidth="1"/>
    <col min="4" max="4" width="9.875" style="0" customWidth="1"/>
    <col min="5" max="5" width="35.875" style="0" customWidth="1"/>
    <col min="6" max="6" width="4.75390625" style="0" hidden="1" customWidth="1"/>
    <col min="7" max="7" width="5.375" style="0" customWidth="1"/>
    <col min="8" max="8" width="7.375" style="0" customWidth="1"/>
    <col min="9" max="9" width="6.875" style="0" customWidth="1"/>
    <col min="10" max="10" width="7.625" style="0" customWidth="1"/>
    <col min="11" max="11" width="5.00390625" style="0" customWidth="1"/>
    <col min="12" max="12" width="4.625" style="0" customWidth="1"/>
    <col min="13" max="13" width="4.875" style="0" customWidth="1"/>
    <col min="14" max="14" width="5.75390625" style="0" customWidth="1"/>
    <col min="15" max="15" width="4.75390625" style="0" customWidth="1"/>
    <col min="16" max="16" width="5.25390625" style="0" customWidth="1"/>
    <col min="17" max="17" width="7.375" style="0" customWidth="1"/>
    <col min="18" max="18" width="7.25390625" style="0" customWidth="1"/>
    <col min="19" max="19" width="7.375" style="0" customWidth="1"/>
    <col min="20" max="20" width="5.25390625" style="0" customWidth="1"/>
    <col min="21" max="21" width="6.875" style="0" customWidth="1"/>
    <col min="22" max="22" width="5.375" style="0" customWidth="1"/>
  </cols>
  <sheetData>
    <row r="1" spans="14:20" ht="12.75" hidden="1">
      <c r="N1" s="25" t="s">
        <v>24</v>
      </c>
      <c r="O1" s="25"/>
      <c r="P1" s="25"/>
      <c r="Q1" s="25"/>
      <c r="R1" s="25"/>
      <c r="S1" s="25"/>
      <c r="T1" s="25"/>
    </row>
    <row r="2" spans="1:22" ht="12.75">
      <c r="A2" s="39" t="s">
        <v>69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3:21" ht="15">
      <c r="C3" s="38" t="s">
        <v>70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3:21" ht="15">
      <c r="C4" s="38" t="s">
        <v>20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3:21" ht="15">
      <c r="C5" s="38" t="s">
        <v>21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3:22" ht="15.75">
      <c r="C6" s="10"/>
      <c r="D6" s="10"/>
      <c r="E6" s="10"/>
      <c r="F6" s="10"/>
      <c r="G6" s="10"/>
      <c r="H6" s="10"/>
      <c r="I6" s="10"/>
      <c r="J6" s="10"/>
      <c r="K6" s="10"/>
      <c r="L6" s="10"/>
      <c r="M6" s="37" t="s">
        <v>2</v>
      </c>
      <c r="N6" s="37"/>
      <c r="O6" s="37"/>
      <c r="P6" s="37"/>
      <c r="Q6" s="37"/>
      <c r="R6" s="37"/>
      <c r="S6" s="37"/>
      <c r="T6" s="37"/>
      <c r="U6" s="37"/>
      <c r="V6" s="37"/>
    </row>
    <row r="7" spans="3:22" ht="15.75">
      <c r="C7" s="10"/>
      <c r="D7" s="10"/>
      <c r="E7" s="10"/>
      <c r="F7" s="10"/>
      <c r="G7" s="10"/>
      <c r="H7" s="10"/>
      <c r="I7" s="10"/>
      <c r="J7" s="10"/>
      <c r="K7" s="10"/>
      <c r="L7" s="10"/>
      <c r="M7" s="37" t="s">
        <v>3</v>
      </c>
      <c r="N7" s="37"/>
      <c r="O7" s="37"/>
      <c r="P7" s="37"/>
      <c r="Q7" s="37"/>
      <c r="R7" s="37"/>
      <c r="S7" s="37"/>
      <c r="T7" s="37"/>
      <c r="U7" s="37"/>
      <c r="V7" s="37"/>
    </row>
    <row r="8" spans="3:22" ht="15.75">
      <c r="C8" s="10"/>
      <c r="D8" s="10"/>
      <c r="E8" s="10"/>
      <c r="F8" s="10"/>
      <c r="G8" s="10"/>
      <c r="H8" s="10"/>
      <c r="I8" s="10"/>
      <c r="J8" s="10"/>
      <c r="K8" s="10"/>
      <c r="L8" s="10"/>
      <c r="M8" s="37" t="s">
        <v>23</v>
      </c>
      <c r="N8" s="37"/>
      <c r="O8" s="37"/>
      <c r="P8" s="37"/>
      <c r="Q8" s="37"/>
      <c r="R8" s="37"/>
      <c r="S8" s="37"/>
      <c r="T8" s="37"/>
      <c r="U8" s="37"/>
      <c r="V8" s="37"/>
    </row>
    <row r="9" spans="1:22" ht="15.7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15.75">
      <c r="A10" s="26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15.75">
      <c r="A11" s="26" t="s">
        <v>72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15.75">
      <c r="A12" s="35" t="s">
        <v>71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2.75">
      <c r="A13" s="36" t="s">
        <v>0</v>
      </c>
      <c r="B13" s="36" t="s">
        <v>17</v>
      </c>
      <c r="C13" s="36" t="s">
        <v>1</v>
      </c>
      <c r="D13" s="36" t="s">
        <v>16</v>
      </c>
      <c r="E13" s="36" t="s">
        <v>4</v>
      </c>
      <c r="F13" s="28" t="s">
        <v>19</v>
      </c>
      <c r="G13" s="28" t="s">
        <v>5</v>
      </c>
      <c r="H13" s="28" t="s">
        <v>6</v>
      </c>
      <c r="I13" s="28" t="s">
        <v>7</v>
      </c>
      <c r="J13" s="31" t="s">
        <v>8</v>
      </c>
      <c r="K13" s="33" t="s">
        <v>9</v>
      </c>
      <c r="L13" s="34"/>
      <c r="M13" s="34"/>
      <c r="N13" s="34"/>
      <c r="O13" s="34"/>
      <c r="P13" s="28" t="s">
        <v>55</v>
      </c>
      <c r="Q13" s="28" t="s">
        <v>10</v>
      </c>
      <c r="R13" s="28" t="s">
        <v>56</v>
      </c>
      <c r="S13" s="30" t="s">
        <v>11</v>
      </c>
      <c r="T13" s="30" t="s">
        <v>12</v>
      </c>
      <c r="U13" s="28" t="s">
        <v>13</v>
      </c>
      <c r="V13" s="30" t="s">
        <v>14</v>
      </c>
    </row>
    <row r="14" spans="1:22" ht="75" customHeight="1">
      <c r="A14" s="36"/>
      <c r="B14" s="36"/>
      <c r="C14" s="36"/>
      <c r="D14" s="36"/>
      <c r="E14" s="36"/>
      <c r="F14" s="29"/>
      <c r="G14" s="29"/>
      <c r="H14" s="29"/>
      <c r="I14" s="29"/>
      <c r="J14" s="32"/>
      <c r="K14" s="1" t="s">
        <v>27</v>
      </c>
      <c r="L14" s="1" t="s">
        <v>28</v>
      </c>
      <c r="M14" s="1" t="s">
        <v>29</v>
      </c>
      <c r="N14" s="1" t="s">
        <v>30</v>
      </c>
      <c r="O14" s="1" t="s">
        <v>18</v>
      </c>
      <c r="P14" s="29"/>
      <c r="Q14" s="29"/>
      <c r="R14" s="29"/>
      <c r="S14" s="30"/>
      <c r="T14" s="30"/>
      <c r="U14" s="29"/>
      <c r="V14" s="30"/>
    </row>
    <row r="15" spans="1:22" ht="23.25" customHeight="1">
      <c r="A15" s="2">
        <v>1</v>
      </c>
      <c r="B15" s="2">
        <v>17</v>
      </c>
      <c r="C15" s="21" t="s">
        <v>35</v>
      </c>
      <c r="D15" s="2" t="s">
        <v>40</v>
      </c>
      <c r="E15" s="13" t="s">
        <v>47</v>
      </c>
      <c r="F15" s="13">
        <v>12</v>
      </c>
      <c r="G15" s="14">
        <f>F15/4</f>
        <v>3</v>
      </c>
      <c r="H15" s="15">
        <v>0.052083333333333336</v>
      </c>
      <c r="I15" s="15">
        <v>0.08806712962962963</v>
      </c>
      <c r="J15" s="16">
        <f aca="true" t="shared" si="0" ref="J15:J29">I15-H15</f>
        <v>0.0359837962962963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f aca="true" t="shared" si="1" ref="P15:P29">SUM(K15:O15)</f>
        <v>0</v>
      </c>
      <c r="Q15" s="16">
        <f aca="true" t="shared" si="2" ref="Q15:Q29">P15*TIMEVALUE("0:00:30")</f>
        <v>0</v>
      </c>
      <c r="R15" s="16">
        <v>0.002777777777777778</v>
      </c>
      <c r="S15" s="16">
        <f aca="true" t="shared" si="3" ref="S15:S29">J15+Q15-R15</f>
        <v>0.033206018518518524</v>
      </c>
      <c r="T15" s="2" t="s">
        <v>63</v>
      </c>
      <c r="U15" s="23">
        <f>S15/$S$15</f>
        <v>1</v>
      </c>
      <c r="V15" s="2" t="s">
        <v>64</v>
      </c>
    </row>
    <row r="16" spans="1:22" ht="23.25" customHeight="1">
      <c r="A16" s="2">
        <v>2</v>
      </c>
      <c r="B16" s="2">
        <v>13</v>
      </c>
      <c r="C16" s="18" t="s">
        <v>53</v>
      </c>
      <c r="D16" s="2" t="s">
        <v>54</v>
      </c>
      <c r="E16" s="13" t="s">
        <v>66</v>
      </c>
      <c r="F16" s="13">
        <v>30</v>
      </c>
      <c r="G16" s="14">
        <f>F16/4</f>
        <v>7.5</v>
      </c>
      <c r="H16" s="15">
        <v>0.11458333333333333</v>
      </c>
      <c r="I16" s="15">
        <v>0.15002314814814813</v>
      </c>
      <c r="J16" s="16">
        <f t="shared" si="0"/>
        <v>0.0354398148148148</v>
      </c>
      <c r="K16" s="2">
        <v>0</v>
      </c>
      <c r="L16" s="2">
        <v>0</v>
      </c>
      <c r="M16" s="2">
        <v>0</v>
      </c>
      <c r="N16" s="2">
        <v>7</v>
      </c>
      <c r="O16" s="2">
        <v>0</v>
      </c>
      <c r="P16" s="2">
        <f t="shared" si="1"/>
        <v>7</v>
      </c>
      <c r="Q16" s="16">
        <f t="shared" si="2"/>
        <v>0.0024305555555555556</v>
      </c>
      <c r="R16" s="16"/>
      <c r="S16" s="16">
        <f t="shared" si="3"/>
        <v>0.03787037037037035</v>
      </c>
      <c r="T16" s="2" t="s">
        <v>64</v>
      </c>
      <c r="U16" s="23">
        <f aca="true" t="shared" si="4" ref="U16:U29">S16/$S$15</f>
        <v>1.1404670616939694</v>
      </c>
      <c r="V16" s="2" t="s">
        <v>64</v>
      </c>
    </row>
    <row r="17" spans="1:22" ht="23.25" customHeight="1">
      <c r="A17" s="2">
        <v>3</v>
      </c>
      <c r="B17" s="2"/>
      <c r="C17" s="11" t="s">
        <v>37</v>
      </c>
      <c r="D17" s="2" t="s">
        <v>40</v>
      </c>
      <c r="E17" s="13" t="s">
        <v>41</v>
      </c>
      <c r="F17" s="13">
        <v>33</v>
      </c>
      <c r="G17" s="14">
        <f>F17/4</f>
        <v>8.25</v>
      </c>
      <c r="H17" s="15">
        <v>0.010416666666666666</v>
      </c>
      <c r="I17" s="15">
        <v>0.054710648148148154</v>
      </c>
      <c r="J17" s="16">
        <f t="shared" si="0"/>
        <v>0.04429398148148149</v>
      </c>
      <c r="K17" s="2">
        <v>0</v>
      </c>
      <c r="L17" s="2">
        <v>0</v>
      </c>
      <c r="M17" s="2">
        <v>0</v>
      </c>
      <c r="N17" s="17">
        <v>0</v>
      </c>
      <c r="O17" s="2">
        <v>0</v>
      </c>
      <c r="P17" s="2">
        <f t="shared" si="1"/>
        <v>0</v>
      </c>
      <c r="Q17" s="16">
        <f t="shared" si="2"/>
        <v>0</v>
      </c>
      <c r="R17" s="16"/>
      <c r="S17" s="16">
        <f t="shared" si="3"/>
        <v>0.04429398148148149</v>
      </c>
      <c r="T17" s="2" t="s">
        <v>65</v>
      </c>
      <c r="U17" s="23">
        <f t="shared" si="4"/>
        <v>1.3339142558382713</v>
      </c>
      <c r="V17" s="2" t="s">
        <v>65</v>
      </c>
    </row>
    <row r="18" spans="1:22" ht="23.25" customHeight="1">
      <c r="A18" s="2">
        <v>4</v>
      </c>
      <c r="B18" s="2"/>
      <c r="C18" s="11" t="s">
        <v>39</v>
      </c>
      <c r="D18" s="2" t="s">
        <v>50</v>
      </c>
      <c r="E18" s="13" t="s">
        <v>58</v>
      </c>
      <c r="F18" s="13">
        <v>0</v>
      </c>
      <c r="G18" s="14">
        <f>F18/4</f>
        <v>0</v>
      </c>
      <c r="H18" s="15">
        <v>0.020833333333333332</v>
      </c>
      <c r="I18" s="15">
        <v>0.06490740740740741</v>
      </c>
      <c r="J18" s="16">
        <f t="shared" si="0"/>
        <v>0.044074074074074085</v>
      </c>
      <c r="K18" s="2">
        <v>0</v>
      </c>
      <c r="L18" s="2">
        <v>0</v>
      </c>
      <c r="M18" s="2">
        <v>0</v>
      </c>
      <c r="N18" s="2">
        <v>9</v>
      </c>
      <c r="O18" s="2">
        <v>0</v>
      </c>
      <c r="P18" s="2">
        <f t="shared" si="1"/>
        <v>9</v>
      </c>
      <c r="Q18" s="16">
        <f t="shared" si="2"/>
        <v>0.003125</v>
      </c>
      <c r="R18" s="16">
        <v>0.001388888888888889</v>
      </c>
      <c r="S18" s="16">
        <f t="shared" si="3"/>
        <v>0.0458101851851852</v>
      </c>
      <c r="T18" s="2">
        <v>34</v>
      </c>
      <c r="U18" s="23">
        <f t="shared" si="4"/>
        <v>1.3795747647263856</v>
      </c>
      <c r="V18" s="2" t="s">
        <v>65</v>
      </c>
    </row>
    <row r="19" spans="1:22" ht="27" customHeight="1">
      <c r="A19" s="2">
        <v>5</v>
      </c>
      <c r="B19" s="2"/>
      <c r="C19" s="11" t="s">
        <v>32</v>
      </c>
      <c r="D19" s="2" t="s">
        <v>40</v>
      </c>
      <c r="E19" s="13" t="s">
        <v>62</v>
      </c>
      <c r="F19" s="13">
        <v>16</v>
      </c>
      <c r="G19" s="14">
        <f>F19/4</f>
        <v>4</v>
      </c>
      <c r="H19" s="15">
        <v>0.041666666666666664</v>
      </c>
      <c r="I19" s="15">
        <v>0.09917824074074073</v>
      </c>
      <c r="J19" s="16">
        <f t="shared" si="0"/>
        <v>0.05751157407407407</v>
      </c>
      <c r="K19" s="2">
        <v>0</v>
      </c>
      <c r="L19" s="2">
        <v>0</v>
      </c>
      <c r="M19" s="2">
        <v>0</v>
      </c>
      <c r="N19" s="2">
        <v>4</v>
      </c>
      <c r="O19" s="2">
        <v>0</v>
      </c>
      <c r="P19" s="2">
        <f t="shared" si="1"/>
        <v>4</v>
      </c>
      <c r="Q19" s="16">
        <f t="shared" si="2"/>
        <v>0.001388888888888889</v>
      </c>
      <c r="R19" s="16">
        <v>0.002777777777777778</v>
      </c>
      <c r="S19" s="16">
        <f t="shared" si="3"/>
        <v>0.056122685185185185</v>
      </c>
      <c r="T19" s="2">
        <v>5</v>
      </c>
      <c r="U19" s="23">
        <f t="shared" si="4"/>
        <v>1.6901359358661552</v>
      </c>
      <c r="V19" s="2"/>
    </row>
    <row r="20" spans="1:22" ht="23.25" customHeight="1">
      <c r="A20" s="2">
        <v>6</v>
      </c>
      <c r="B20" s="2"/>
      <c r="C20" s="24" t="s">
        <v>67</v>
      </c>
      <c r="D20" s="2" t="s">
        <v>40</v>
      </c>
      <c r="E20" s="13" t="s">
        <v>57</v>
      </c>
      <c r="F20" s="13">
        <v>3</v>
      </c>
      <c r="G20" s="14">
        <f aca="true" t="shared" si="5" ref="G20:G29">F20/4</f>
        <v>0.75</v>
      </c>
      <c r="H20" s="15">
        <v>0.09375</v>
      </c>
      <c r="I20" s="15">
        <v>0.1528935185185185</v>
      </c>
      <c r="J20" s="16">
        <f t="shared" si="0"/>
        <v>0.05914351851851851</v>
      </c>
      <c r="K20" s="2">
        <v>0</v>
      </c>
      <c r="L20" s="2">
        <v>0</v>
      </c>
      <c r="M20" s="2">
        <v>0</v>
      </c>
      <c r="N20" s="2">
        <v>2</v>
      </c>
      <c r="O20" s="2">
        <v>0</v>
      </c>
      <c r="P20" s="2">
        <f t="shared" si="1"/>
        <v>2</v>
      </c>
      <c r="Q20" s="16">
        <f t="shared" si="2"/>
        <v>0.0006944444444444445</v>
      </c>
      <c r="R20" s="16">
        <v>0.0010416666666666667</v>
      </c>
      <c r="S20" s="16">
        <f t="shared" si="3"/>
        <v>0.058796296296296284</v>
      </c>
      <c r="T20" s="2">
        <v>6</v>
      </c>
      <c r="U20" s="23">
        <f t="shared" si="4"/>
        <v>1.7706517950505396</v>
      </c>
      <c r="V20" s="2"/>
    </row>
    <row r="21" spans="1:22" ht="23.25" customHeight="1">
      <c r="A21" s="2">
        <v>7</v>
      </c>
      <c r="B21" s="2"/>
      <c r="C21" s="11" t="s">
        <v>38</v>
      </c>
      <c r="D21" s="2" t="s">
        <v>40</v>
      </c>
      <c r="E21" s="13" t="s">
        <v>45</v>
      </c>
      <c r="F21" s="13">
        <v>4</v>
      </c>
      <c r="G21" s="14">
        <f t="shared" si="5"/>
        <v>1</v>
      </c>
      <c r="H21" s="15">
        <v>0.07291666666666667</v>
      </c>
      <c r="I21" s="15">
        <v>0.12376157407407407</v>
      </c>
      <c r="J21" s="16">
        <f t="shared" si="0"/>
        <v>0.050844907407407394</v>
      </c>
      <c r="K21" s="2">
        <v>14</v>
      </c>
      <c r="L21" s="2">
        <v>0</v>
      </c>
      <c r="M21" s="2">
        <v>0</v>
      </c>
      <c r="N21" s="2">
        <v>11</v>
      </c>
      <c r="O21" s="2">
        <v>3</v>
      </c>
      <c r="P21" s="2">
        <f t="shared" si="1"/>
        <v>28</v>
      </c>
      <c r="Q21" s="16">
        <f t="shared" si="2"/>
        <v>0.009722222222222222</v>
      </c>
      <c r="R21" s="16"/>
      <c r="S21" s="16">
        <f t="shared" si="3"/>
        <v>0.06056712962962962</v>
      </c>
      <c r="T21" s="2">
        <v>7</v>
      </c>
      <c r="U21" s="23">
        <f t="shared" si="4"/>
        <v>1.8239804810038334</v>
      </c>
      <c r="V21" s="2"/>
    </row>
    <row r="22" spans="1:22" ht="23.25" customHeight="1">
      <c r="A22" s="2">
        <v>8</v>
      </c>
      <c r="B22" s="2"/>
      <c r="C22" s="12" t="s">
        <v>33</v>
      </c>
      <c r="D22" s="2" t="s">
        <v>40</v>
      </c>
      <c r="E22" s="13" t="s">
        <v>46</v>
      </c>
      <c r="F22" s="13">
        <v>9</v>
      </c>
      <c r="G22" s="14">
        <f t="shared" si="5"/>
        <v>2.25</v>
      </c>
      <c r="H22" s="15">
        <v>0.003472222222222222</v>
      </c>
      <c r="I22" s="15">
        <v>0.07376157407407408</v>
      </c>
      <c r="J22" s="16">
        <f t="shared" si="0"/>
        <v>0.07028935185185185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f t="shared" si="1"/>
        <v>0</v>
      </c>
      <c r="Q22" s="16">
        <f t="shared" si="2"/>
        <v>0</v>
      </c>
      <c r="R22" s="16">
        <v>0.001388888888888889</v>
      </c>
      <c r="S22" s="16">
        <f t="shared" si="3"/>
        <v>0.06890046296296297</v>
      </c>
      <c r="T22" s="2">
        <v>8</v>
      </c>
      <c r="U22" s="23">
        <f t="shared" si="4"/>
        <v>2.0749390031369814</v>
      </c>
      <c r="V22" s="2"/>
    </row>
    <row r="23" spans="1:22" ht="23.25" customHeight="1">
      <c r="A23" s="2">
        <v>9</v>
      </c>
      <c r="B23" s="2"/>
      <c r="C23" s="11" t="s">
        <v>34</v>
      </c>
      <c r="D23" s="2" t="s">
        <v>40</v>
      </c>
      <c r="E23" s="13" t="s">
        <v>42</v>
      </c>
      <c r="F23" s="13">
        <v>0</v>
      </c>
      <c r="G23" s="14">
        <f t="shared" si="5"/>
        <v>0</v>
      </c>
      <c r="H23" s="15">
        <v>0.10416666666666667</v>
      </c>
      <c r="I23" s="15">
        <v>0.18100694444444443</v>
      </c>
      <c r="J23" s="16">
        <f t="shared" si="0"/>
        <v>0.07684027777777776</v>
      </c>
      <c r="K23" s="2">
        <v>0</v>
      </c>
      <c r="L23" s="2">
        <v>0</v>
      </c>
      <c r="M23" s="2">
        <v>0</v>
      </c>
      <c r="N23" s="2">
        <v>5</v>
      </c>
      <c r="O23" s="2">
        <v>0</v>
      </c>
      <c r="P23" s="2">
        <f t="shared" si="1"/>
        <v>5</v>
      </c>
      <c r="Q23" s="16">
        <f t="shared" si="2"/>
        <v>0.0017361111111111112</v>
      </c>
      <c r="R23" s="16">
        <v>0.0010416666666666667</v>
      </c>
      <c r="S23" s="16">
        <f t="shared" si="3"/>
        <v>0.0775347222222222</v>
      </c>
      <c r="T23" s="2">
        <v>9</v>
      </c>
      <c r="U23" s="23">
        <f t="shared" si="4"/>
        <v>2.334959916347158</v>
      </c>
      <c r="V23" s="2"/>
    </row>
    <row r="24" spans="1:22" ht="23.25" customHeight="1">
      <c r="A24" s="2">
        <v>10</v>
      </c>
      <c r="B24" s="2"/>
      <c r="C24" s="11" t="s">
        <v>36</v>
      </c>
      <c r="D24" s="2" t="s">
        <v>40</v>
      </c>
      <c r="E24" s="13" t="s">
        <v>43</v>
      </c>
      <c r="F24" s="13">
        <v>9</v>
      </c>
      <c r="G24" s="14">
        <f t="shared" si="5"/>
        <v>2.25</v>
      </c>
      <c r="H24" s="15">
        <v>0.0625</v>
      </c>
      <c r="I24" s="15">
        <v>0.1382175925925926</v>
      </c>
      <c r="J24" s="16">
        <f t="shared" si="0"/>
        <v>0.07571759259259259</v>
      </c>
      <c r="K24" s="2">
        <v>0</v>
      </c>
      <c r="L24" s="2">
        <v>1</v>
      </c>
      <c r="M24" s="2">
        <v>0</v>
      </c>
      <c r="N24" s="2">
        <v>5</v>
      </c>
      <c r="O24" s="2">
        <v>0</v>
      </c>
      <c r="P24" s="2">
        <f t="shared" si="1"/>
        <v>6</v>
      </c>
      <c r="Q24" s="16">
        <f t="shared" si="2"/>
        <v>0.0020833333333333333</v>
      </c>
      <c r="R24" s="16"/>
      <c r="S24" s="16">
        <f t="shared" si="3"/>
        <v>0.07780092592592593</v>
      </c>
      <c r="T24" s="2">
        <v>10</v>
      </c>
      <c r="U24" s="23">
        <f t="shared" si="4"/>
        <v>2.342976646915301</v>
      </c>
      <c r="V24" s="2"/>
    </row>
    <row r="25" spans="1:22" ht="23.25" customHeight="1">
      <c r="A25" s="2">
        <v>11</v>
      </c>
      <c r="B25" s="2"/>
      <c r="C25" s="20" t="s">
        <v>31</v>
      </c>
      <c r="D25" s="2" t="s">
        <v>40</v>
      </c>
      <c r="E25" s="13" t="s">
        <v>44</v>
      </c>
      <c r="F25" s="13">
        <v>1</v>
      </c>
      <c r="G25" s="14">
        <f t="shared" si="5"/>
        <v>0.25</v>
      </c>
      <c r="H25" s="15">
        <v>0.08333333333333333</v>
      </c>
      <c r="I25" s="15">
        <v>0.17299768518518518</v>
      </c>
      <c r="J25" s="16">
        <f t="shared" si="0"/>
        <v>0.08966435185185186</v>
      </c>
      <c r="K25" s="2">
        <v>0</v>
      </c>
      <c r="L25" s="2">
        <v>1</v>
      </c>
      <c r="M25" s="2">
        <v>0</v>
      </c>
      <c r="N25" s="2">
        <v>0</v>
      </c>
      <c r="O25" s="2">
        <v>0</v>
      </c>
      <c r="P25" s="2">
        <f t="shared" si="1"/>
        <v>1</v>
      </c>
      <c r="Q25" s="16">
        <f t="shared" si="2"/>
        <v>0.00034722222222222224</v>
      </c>
      <c r="R25" s="16"/>
      <c r="S25" s="16">
        <f t="shared" si="3"/>
        <v>0.09001157407407408</v>
      </c>
      <c r="T25" s="2">
        <v>11</v>
      </c>
      <c r="U25" s="23">
        <f t="shared" si="4"/>
        <v>2.7107005925409546</v>
      </c>
      <c r="V25" s="2"/>
    </row>
    <row r="26" spans="1:22" ht="23.25" customHeight="1">
      <c r="A26" s="2">
        <v>12</v>
      </c>
      <c r="B26" s="2"/>
      <c r="C26" s="18" t="s">
        <v>52</v>
      </c>
      <c r="D26" s="2" t="s">
        <v>40</v>
      </c>
      <c r="E26" s="13" t="s">
        <v>60</v>
      </c>
      <c r="F26" s="13">
        <v>0</v>
      </c>
      <c r="G26" s="14">
        <f t="shared" si="5"/>
        <v>0</v>
      </c>
      <c r="H26" s="15">
        <v>0.1076388888888889</v>
      </c>
      <c r="I26" s="15">
        <v>0.22442129629629629</v>
      </c>
      <c r="J26" s="16">
        <f t="shared" si="0"/>
        <v>0.11678240740740739</v>
      </c>
      <c r="K26" s="2">
        <v>0</v>
      </c>
      <c r="L26" s="2">
        <v>0</v>
      </c>
      <c r="M26" s="2">
        <v>3</v>
      </c>
      <c r="N26" s="2">
        <v>7</v>
      </c>
      <c r="O26" s="2">
        <v>0</v>
      </c>
      <c r="P26" s="2">
        <f t="shared" si="1"/>
        <v>10</v>
      </c>
      <c r="Q26" s="16">
        <f t="shared" si="2"/>
        <v>0.0034722222222222225</v>
      </c>
      <c r="R26" s="16">
        <v>0.00034722222222222224</v>
      </c>
      <c r="S26" s="16">
        <f t="shared" si="3"/>
        <v>0.1199074074074074</v>
      </c>
      <c r="T26" s="2">
        <v>12</v>
      </c>
      <c r="U26" s="23">
        <f t="shared" si="4"/>
        <v>3.6110142906936207</v>
      </c>
      <c r="V26" s="2"/>
    </row>
    <row r="27" spans="1:22" ht="23.25" customHeight="1">
      <c r="A27" s="2">
        <v>13</v>
      </c>
      <c r="B27" s="2"/>
      <c r="C27" s="20" t="s">
        <v>59</v>
      </c>
      <c r="D27" s="2" t="s">
        <v>40</v>
      </c>
      <c r="E27" s="13" t="s">
        <v>68</v>
      </c>
      <c r="F27" s="13">
        <v>3</v>
      </c>
      <c r="G27" s="14">
        <f t="shared" si="5"/>
        <v>0.75</v>
      </c>
      <c r="H27" s="15">
        <v>0.08680555555555557</v>
      </c>
      <c r="I27" s="15">
        <v>0.2062037037037037</v>
      </c>
      <c r="J27" s="16">
        <f t="shared" si="0"/>
        <v>0.11939814814814813</v>
      </c>
      <c r="K27" s="2">
        <v>0</v>
      </c>
      <c r="L27" s="2">
        <v>0</v>
      </c>
      <c r="M27" s="2">
        <v>0</v>
      </c>
      <c r="N27" s="2">
        <v>7</v>
      </c>
      <c r="O27" s="2">
        <v>0</v>
      </c>
      <c r="P27" s="2">
        <f t="shared" si="1"/>
        <v>7</v>
      </c>
      <c r="Q27" s="16">
        <f t="shared" si="2"/>
        <v>0.0024305555555555556</v>
      </c>
      <c r="R27" s="16"/>
      <c r="S27" s="16">
        <f t="shared" si="3"/>
        <v>0.12182870370370369</v>
      </c>
      <c r="T27" s="2">
        <v>13</v>
      </c>
      <c r="U27" s="23">
        <f t="shared" si="4"/>
        <v>3.6688741721854297</v>
      </c>
      <c r="V27" s="2"/>
    </row>
    <row r="28" spans="1:22" ht="27" customHeight="1">
      <c r="A28" s="2">
        <v>14</v>
      </c>
      <c r="B28" s="3"/>
      <c r="C28" s="22" t="s">
        <v>51</v>
      </c>
      <c r="D28" s="2" t="s">
        <v>40</v>
      </c>
      <c r="E28" s="13" t="s">
        <v>61</v>
      </c>
      <c r="F28" s="13">
        <v>1.3</v>
      </c>
      <c r="G28" s="14">
        <f t="shared" si="5"/>
        <v>0.325</v>
      </c>
      <c r="H28" s="15">
        <v>0.09722222222222222</v>
      </c>
      <c r="I28" s="15">
        <v>0.22359953703703705</v>
      </c>
      <c r="J28" s="16">
        <f t="shared" si="0"/>
        <v>0.12637731481481485</v>
      </c>
      <c r="K28" s="2">
        <v>0</v>
      </c>
      <c r="L28" s="2">
        <v>0</v>
      </c>
      <c r="M28" s="2">
        <v>1</v>
      </c>
      <c r="N28" s="2">
        <v>2</v>
      </c>
      <c r="O28" s="2">
        <v>0</v>
      </c>
      <c r="P28" s="2">
        <f t="shared" si="1"/>
        <v>3</v>
      </c>
      <c r="Q28" s="16">
        <f t="shared" si="2"/>
        <v>0.0010416666666666667</v>
      </c>
      <c r="R28" s="16"/>
      <c r="S28" s="16">
        <f t="shared" si="3"/>
        <v>0.1274189814814815</v>
      </c>
      <c r="T28" s="2">
        <v>14</v>
      </c>
      <c r="U28" s="23">
        <f t="shared" si="4"/>
        <v>3.837225514116417</v>
      </c>
      <c r="V28" s="2"/>
    </row>
    <row r="29" spans="1:22" ht="23.25" customHeight="1">
      <c r="A29" s="2">
        <v>15</v>
      </c>
      <c r="C29" s="22" t="s">
        <v>48</v>
      </c>
      <c r="D29" s="2" t="s">
        <v>40</v>
      </c>
      <c r="E29" s="13" t="s">
        <v>49</v>
      </c>
      <c r="F29" s="13">
        <v>30</v>
      </c>
      <c r="G29" s="14">
        <f t="shared" si="5"/>
        <v>7.5</v>
      </c>
      <c r="H29" s="15"/>
      <c r="I29" s="15"/>
      <c r="J29" s="16">
        <f t="shared" si="0"/>
        <v>0</v>
      </c>
      <c r="K29" s="2"/>
      <c r="L29" s="2"/>
      <c r="M29" s="2"/>
      <c r="N29" s="2"/>
      <c r="O29" s="2"/>
      <c r="P29" s="2">
        <f t="shared" si="1"/>
        <v>0</v>
      </c>
      <c r="Q29" s="16">
        <f t="shared" si="2"/>
        <v>0</v>
      </c>
      <c r="R29" s="16"/>
      <c r="S29" s="16">
        <f t="shared" si="3"/>
        <v>0</v>
      </c>
      <c r="T29" s="2">
        <v>15</v>
      </c>
      <c r="U29" s="23">
        <f t="shared" si="4"/>
        <v>0</v>
      </c>
      <c r="V29" s="2"/>
    </row>
    <row r="30" spans="1:22" ht="15.75">
      <c r="A30" s="3"/>
      <c r="B30" s="3"/>
      <c r="D30" s="3"/>
      <c r="E30" s="4" t="s">
        <v>15</v>
      </c>
      <c r="F30" s="4"/>
      <c r="G30" s="19">
        <f>SUM(G15:G20)*4</f>
        <v>94</v>
      </c>
      <c r="H30" s="5"/>
      <c r="I30" s="4"/>
      <c r="J30" s="6"/>
      <c r="K30" s="3"/>
      <c r="L30" s="3"/>
      <c r="M30" s="3"/>
      <c r="N30" s="3"/>
      <c r="O30" s="3"/>
      <c r="P30" s="3"/>
      <c r="Q30" s="7"/>
      <c r="R30" s="7"/>
      <c r="S30" s="7"/>
      <c r="T30" s="3"/>
      <c r="U30" s="8"/>
      <c r="V30" s="3"/>
    </row>
    <row r="31" spans="1:22" ht="15">
      <c r="A31" s="9"/>
      <c r="B31" s="9"/>
      <c r="C31" s="27" t="s">
        <v>26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9"/>
      <c r="Q31" s="9"/>
      <c r="R31" s="9"/>
      <c r="S31" s="9"/>
      <c r="T31" s="9"/>
      <c r="U31" s="9"/>
      <c r="V31" s="9"/>
    </row>
  </sheetData>
  <sheetProtection/>
  <mergeCells count="31">
    <mergeCell ref="A9:V9"/>
    <mergeCell ref="A2:V2"/>
    <mergeCell ref="M6:V6"/>
    <mergeCell ref="M7:V7"/>
    <mergeCell ref="M8:V8"/>
    <mergeCell ref="C3:U3"/>
    <mergeCell ref="C4:U4"/>
    <mergeCell ref="C5:U5"/>
    <mergeCell ref="A12:V12"/>
    <mergeCell ref="A13:A14"/>
    <mergeCell ref="B13:B14"/>
    <mergeCell ref="C13:C14"/>
    <mergeCell ref="D13:D14"/>
    <mergeCell ref="E13:E14"/>
    <mergeCell ref="F13:F14"/>
    <mergeCell ref="G13:G14"/>
    <mergeCell ref="V13:V14"/>
    <mergeCell ref="H13:H14"/>
    <mergeCell ref="P13:P14"/>
    <mergeCell ref="T13:T14"/>
    <mergeCell ref="U13:U14"/>
    <mergeCell ref="R13:R14"/>
    <mergeCell ref="N1:T1"/>
    <mergeCell ref="A11:V11"/>
    <mergeCell ref="A10:V10"/>
    <mergeCell ref="C31:O31"/>
    <mergeCell ref="Q13:Q14"/>
    <mergeCell ref="S13:S14"/>
    <mergeCell ref="I13:I14"/>
    <mergeCell ref="J13:J14"/>
    <mergeCell ref="K13:O1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Федерация спортивного ориентирования РО</dc:creator>
  <cp:keywords/>
  <dc:description/>
  <cp:lastModifiedBy>Admin</cp:lastModifiedBy>
  <cp:lastPrinted>2010-10-04T10:15:41Z</cp:lastPrinted>
  <dcterms:created xsi:type="dcterms:W3CDTF">2004-07-01T13:42:27Z</dcterms:created>
  <dcterms:modified xsi:type="dcterms:W3CDTF">2010-10-04T10:15:45Z</dcterms:modified>
  <cp:category/>
  <cp:version/>
  <cp:contentType/>
  <cp:contentStatus/>
</cp:coreProperties>
</file>